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进入储备库人员名单" sheetId="2" r:id="rId1"/>
  </sheets>
  <definedNames>
    <definedName name="_xlnm._FilterDatabase" localSheetId="0" hidden="1">进入储备库人员名单!$A$2:$XEX$2</definedName>
  </definedNames>
  <calcPr calcId="144525"/>
</workbook>
</file>

<file path=xl/sharedStrings.xml><?xml version="1.0" encoding="utf-8"?>
<sst xmlns="http://schemas.openxmlformats.org/spreadsheetml/2006/main" count="281" uniqueCount="175">
  <si>
    <t xml:space="preserve">附件3：2020年三亚市崖州区幼儿园教职工储备库人才招考进入储备库人员名单
</t>
  </si>
  <si>
    <t>序号</t>
  </si>
  <si>
    <t>报考岗位</t>
  </si>
  <si>
    <t>姓名</t>
  </si>
  <si>
    <t>综合成绩</t>
  </si>
  <si>
    <t>备注</t>
  </si>
  <si>
    <t>1</t>
  </si>
  <si>
    <t>0101-幼儿园教师</t>
  </si>
  <si>
    <t>李慧平</t>
  </si>
  <si>
    <t>2</t>
  </si>
  <si>
    <t>王妹</t>
  </si>
  <si>
    <t>3</t>
  </si>
  <si>
    <t>黄丹丹</t>
  </si>
  <si>
    <t>4</t>
  </si>
  <si>
    <t>李雪清</t>
  </si>
  <si>
    <t>5</t>
  </si>
  <si>
    <t>黄春爱</t>
  </si>
  <si>
    <t>6</t>
  </si>
  <si>
    <t>吉树燕</t>
  </si>
  <si>
    <t>7</t>
  </si>
  <si>
    <t>吴家艳</t>
  </si>
  <si>
    <t>8</t>
  </si>
  <si>
    <t>陈慧</t>
  </si>
  <si>
    <t>9</t>
  </si>
  <si>
    <t>周宝莹</t>
  </si>
  <si>
    <t>10</t>
  </si>
  <si>
    <t>张云</t>
  </si>
  <si>
    <t>11</t>
  </si>
  <si>
    <t>王基霞</t>
  </si>
  <si>
    <t>12</t>
  </si>
  <si>
    <t>卢燕芳</t>
  </si>
  <si>
    <t>13</t>
  </si>
  <si>
    <t>苏晓霞</t>
  </si>
  <si>
    <t>14</t>
  </si>
  <si>
    <t>肖梦娇</t>
  </si>
  <si>
    <t>15</t>
  </si>
  <si>
    <t>周梨梨</t>
  </si>
  <si>
    <t>16</t>
  </si>
  <si>
    <t>邹玲雨</t>
  </si>
  <si>
    <t>17</t>
  </si>
  <si>
    <t>邢维婷</t>
  </si>
  <si>
    <t>18</t>
  </si>
  <si>
    <t>李二秋</t>
  </si>
  <si>
    <t>19</t>
  </si>
  <si>
    <t>曾携舅</t>
  </si>
  <si>
    <t>20</t>
  </si>
  <si>
    <t>容孝婷</t>
  </si>
  <si>
    <t>21</t>
  </si>
  <si>
    <t>陈映丹</t>
  </si>
  <si>
    <t>22</t>
  </si>
  <si>
    <t>黄慧情</t>
  </si>
  <si>
    <t>23</t>
  </si>
  <si>
    <t>翁娇雪</t>
  </si>
  <si>
    <t>24</t>
  </si>
  <si>
    <t>邢孔立</t>
  </si>
  <si>
    <t>25</t>
  </si>
  <si>
    <t>胡海乙</t>
  </si>
  <si>
    <t>26</t>
  </si>
  <si>
    <t>符亚娘</t>
  </si>
  <si>
    <t>27</t>
  </si>
  <si>
    <t>苏秋棠</t>
  </si>
  <si>
    <t>28</t>
  </si>
  <si>
    <t>赵承素</t>
  </si>
  <si>
    <t>29</t>
  </si>
  <si>
    <t>潘德莎</t>
  </si>
  <si>
    <t>30</t>
  </si>
  <si>
    <t>郑惠艳</t>
  </si>
  <si>
    <t>31</t>
  </si>
  <si>
    <t>陈慧芬</t>
  </si>
  <si>
    <t>32</t>
  </si>
  <si>
    <t>何微</t>
  </si>
  <si>
    <t>33</t>
  </si>
  <si>
    <t>邓小兰</t>
  </si>
  <si>
    <t>34</t>
  </si>
  <si>
    <t>林怡芳</t>
  </si>
  <si>
    <t>35</t>
  </si>
  <si>
    <t>陈洁</t>
  </si>
  <si>
    <t>36</t>
  </si>
  <si>
    <t>裴敏</t>
  </si>
  <si>
    <t>37</t>
  </si>
  <si>
    <t>王春艳</t>
  </si>
  <si>
    <t>38</t>
  </si>
  <si>
    <t>刘香东</t>
  </si>
  <si>
    <t>39</t>
  </si>
  <si>
    <t>田何莉</t>
  </si>
  <si>
    <t>40</t>
  </si>
  <si>
    <t>罗海霞</t>
  </si>
  <si>
    <t>41</t>
  </si>
  <si>
    <t>罗祥始</t>
  </si>
  <si>
    <t>42</t>
  </si>
  <si>
    <t>符春苗</t>
  </si>
  <si>
    <t>43</t>
  </si>
  <si>
    <t>冯琼燕</t>
  </si>
  <si>
    <t>44</t>
  </si>
  <si>
    <t>韦丽果</t>
  </si>
  <si>
    <t>45</t>
  </si>
  <si>
    <t>0102_保育员</t>
  </si>
  <si>
    <t>46</t>
  </si>
  <si>
    <t>47</t>
  </si>
  <si>
    <t>48</t>
  </si>
  <si>
    <t>韩颖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</si>
  <si>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</si>
  <si>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</si>
  <si>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</si>
  <si>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</si>
  <si>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</si>
  <si>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</si>
  <si>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</si>
  <si>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</si>
  <si>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</si>
  <si>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</si>
  <si>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</si>
  <si>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</si>
  <si>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</si>
  <si>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</si>
  <si>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</si>
  <si>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谭诗娟</t>
  </si>
  <si>
    <t>64</t>
  </si>
  <si>
    <t>叶典典</t>
  </si>
  <si>
    <t>65</t>
  </si>
  <si>
    <t>66</t>
  </si>
  <si>
    <t>67</t>
  </si>
  <si>
    <t>68</t>
  </si>
  <si>
    <t>69</t>
  </si>
  <si>
    <t>70</t>
  </si>
  <si>
    <t>71</t>
  </si>
  <si>
    <t>72</t>
  </si>
  <si>
    <t>李俏玉</t>
  </si>
  <si>
    <t>73</t>
  </si>
  <si>
    <t>74</t>
  </si>
  <si>
    <t>75</t>
  </si>
  <si>
    <t>76</t>
  </si>
  <si>
    <t>77</t>
  </si>
  <si>
    <t>78</t>
  </si>
  <si>
    <t>林萍梅</t>
  </si>
  <si>
    <t>79</t>
  </si>
  <si>
    <t>80</t>
  </si>
  <si>
    <t>81</t>
  </si>
  <si>
    <t>82</t>
  </si>
  <si>
    <t>83</t>
  </si>
  <si>
    <t>84</t>
  </si>
  <si>
    <t>85</t>
  </si>
  <si>
    <t>王静</t>
  </si>
  <si>
    <t>86</t>
  </si>
  <si>
    <t>87</t>
  </si>
  <si>
    <t>88</t>
  </si>
  <si>
    <t>89</t>
  </si>
  <si>
    <t>90</t>
  </si>
  <si>
    <t>91</t>
  </si>
  <si>
    <t>王三琼</t>
  </si>
  <si>
    <t>92</t>
  </si>
  <si>
    <t>93</t>
  </si>
  <si>
    <t>94</t>
  </si>
  <si>
    <t>95</t>
  </si>
  <si>
    <t>96</t>
  </si>
  <si>
    <t>97</t>
  </si>
  <si>
    <t>98</t>
  </si>
  <si>
    <t>99</t>
  </si>
  <si>
    <t>郑萍菊</t>
  </si>
  <si>
    <t>100</t>
  </si>
  <si>
    <t>101</t>
  </si>
  <si>
    <t>麦宜纯</t>
  </si>
  <si>
    <t>102</t>
  </si>
  <si>
    <t>103</t>
  </si>
  <si>
    <t>104</t>
  </si>
  <si>
    <t>105</t>
  </si>
  <si>
    <t>黎瑞玉</t>
  </si>
  <si>
    <t>106</t>
  </si>
  <si>
    <t>董小飞</t>
  </si>
  <si>
    <t>107</t>
  </si>
  <si>
    <t>林玉</t>
  </si>
  <si>
    <t>108</t>
  </si>
  <si>
    <t>109</t>
  </si>
  <si>
    <t>0103-厨师</t>
  </si>
  <si>
    <t>高俊洪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</si>
</sst>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11"/>
  <sheetViews>
    <sheetView tabSelected="1" topLeftCell="A7" workbookViewId="0">
      <selection activeCell="G9" sqref="G9"/>
    </sheetView>
  </sheetViews>
  <sheetFormatPr defaultColWidth="15" defaultRowHeight="20" customHeight="1"/>
  <cols>
    <col min="1" max="1" width="7" style="1" customWidth="1"/>
    <col min="2" max="2" width="19.875" style="1" customWidth="1"/>
    <col min="3" max="3" width="16" style="1" customWidth="1"/>
    <col min="4" max="4" width="22" style="3" customWidth="1"/>
    <col min="5" max="5" width="23.75" style="4" customWidth="1"/>
    <col min="6" max="16376" width="15" style="1" customWidth="1"/>
  </cols>
  <sheetData>
    <row r="1" s="1" customFormat="1" ht="46" customHeight="1" spans="1:5">
      <c r="A1" s="5" t="s">
        <v>0</v>
      </c>
      <c r="B1" s="6"/>
      <c r="C1" s="6"/>
      <c r="D1" s="7"/>
      <c r="E1" s="6"/>
    </row>
    <row r="2" s="2" customFormat="1" customHeight="1" spans="1:16378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</row>
    <row r="3" s="1" customFormat="1" customHeight="1" spans="1:5">
      <c r="A3" s="11" t="s">
        <v>6</v>
      </c>
      <c r="B3" s="12" t="s">
        <v>7</v>
      </c>
      <c r="C3" s="12" t="s">
        <v>8</v>
      </c>
      <c r="D3" s="13">
        <v>73.1</v>
      </c>
      <c r="E3" s="14"/>
    </row>
    <row r="4" s="1" customFormat="1" customHeight="1" spans="1:5">
      <c r="A4" s="11" t="s">
        <v>9</v>
      </c>
      <c r="B4" s="12" t="s">
        <v>7</v>
      </c>
      <c r="C4" s="12" t="s">
        <v>10</v>
      </c>
      <c r="D4" s="13">
        <v>71.7</v>
      </c>
      <c r="E4" s="14"/>
    </row>
    <row r="5" s="1" customFormat="1" customHeight="1" spans="1:5">
      <c r="A5" s="11" t="s">
        <v>11</v>
      </c>
      <c r="B5" s="12" t="s">
        <v>7</v>
      </c>
      <c r="C5" s="12" t="s">
        <v>12</v>
      </c>
      <c r="D5" s="13">
        <v>71.1</v>
      </c>
      <c r="E5" s="14"/>
    </row>
    <row r="6" s="1" customFormat="1" customHeight="1" spans="1:5">
      <c r="A6" s="11" t="s">
        <v>13</v>
      </c>
      <c r="B6" s="12" t="s">
        <v>7</v>
      </c>
      <c r="C6" s="12" t="s">
        <v>14</v>
      </c>
      <c r="D6" s="13">
        <v>70.5</v>
      </c>
      <c r="E6" s="14"/>
    </row>
    <row r="7" s="1" customFormat="1" customHeight="1" spans="1:5">
      <c r="A7" s="11" t="s">
        <v>15</v>
      </c>
      <c r="B7" s="12" t="s">
        <v>7</v>
      </c>
      <c r="C7" s="12" t="s">
        <v>16</v>
      </c>
      <c r="D7" s="13">
        <v>70</v>
      </c>
      <c r="E7" s="14"/>
    </row>
    <row r="8" s="1" customFormat="1" customHeight="1" spans="1:5">
      <c r="A8" s="11" t="s">
        <v>17</v>
      </c>
      <c r="B8" s="12" t="s">
        <v>7</v>
      </c>
      <c r="C8" s="12" t="s">
        <v>18</v>
      </c>
      <c r="D8" s="13">
        <v>69.8</v>
      </c>
      <c r="E8" s="14"/>
    </row>
    <row r="9" s="1" customFormat="1" customHeight="1" spans="1:5">
      <c r="A9" s="11" t="s">
        <v>19</v>
      </c>
      <c r="B9" s="12" t="s">
        <v>7</v>
      </c>
      <c r="C9" s="12" t="s">
        <v>20</v>
      </c>
      <c r="D9" s="13">
        <v>69.7</v>
      </c>
      <c r="E9" s="14"/>
    </row>
    <row r="10" s="1" customFormat="1" customHeight="1" spans="1:5">
      <c r="A10" s="11" t="s">
        <v>21</v>
      </c>
      <c r="B10" s="12" t="s">
        <v>7</v>
      </c>
      <c r="C10" s="12" t="s">
        <v>22</v>
      </c>
      <c r="D10" s="13">
        <v>68.732</v>
      </c>
      <c r="E10" s="14"/>
    </row>
    <row r="11" s="1" customFormat="1" customHeight="1" spans="1:5">
      <c r="A11" s="11" t="s">
        <v>23</v>
      </c>
      <c r="B11" s="12" t="s">
        <v>7</v>
      </c>
      <c r="C11" s="12" t="s">
        <v>24</v>
      </c>
      <c r="D11" s="13">
        <v>68.568</v>
      </c>
      <c r="E11" s="14"/>
    </row>
    <row r="12" s="1" customFormat="1" customHeight="1" spans="1:5">
      <c r="A12" s="11" t="s">
        <v>25</v>
      </c>
      <c r="B12" s="12" t="s">
        <v>7</v>
      </c>
      <c r="C12" s="12" t="s">
        <v>26</v>
      </c>
      <c r="D12" s="13">
        <v>68.436</v>
      </c>
      <c r="E12" s="14"/>
    </row>
    <row r="13" s="1" customFormat="1" customHeight="1" spans="1:5">
      <c r="A13" s="11" t="s">
        <v>27</v>
      </c>
      <c r="B13" s="12" t="s">
        <v>7</v>
      </c>
      <c r="C13" s="12" t="s">
        <v>28</v>
      </c>
      <c r="D13" s="13">
        <v>67.8</v>
      </c>
      <c r="E13" s="14"/>
    </row>
    <row r="14" s="1" customFormat="1" customHeight="1" spans="1:5">
      <c r="A14" s="11" t="s">
        <v>29</v>
      </c>
      <c r="B14" s="12" t="s">
        <v>7</v>
      </c>
      <c r="C14" s="12" t="s">
        <v>30</v>
      </c>
      <c r="D14" s="13">
        <v>67.636</v>
      </c>
      <c r="E14" s="14"/>
    </row>
    <row r="15" s="1" customFormat="1" customHeight="1" spans="1:5">
      <c r="A15" s="11" t="s">
        <v>31</v>
      </c>
      <c r="B15" s="12" t="s">
        <v>7</v>
      </c>
      <c r="C15" s="12" t="s">
        <v>32</v>
      </c>
      <c r="D15" s="13">
        <v>67.368</v>
      </c>
      <c r="E15" s="14"/>
    </row>
    <row r="16" s="1" customFormat="1" customHeight="1" spans="1:5">
      <c r="A16" s="11" t="s">
        <v>33</v>
      </c>
      <c r="B16" s="12" t="s">
        <v>7</v>
      </c>
      <c r="C16" s="12" t="s">
        <v>34</v>
      </c>
      <c r="D16" s="13">
        <v>67.368</v>
      </c>
      <c r="E16" s="14"/>
    </row>
    <row r="17" s="1" customFormat="1" customHeight="1" spans="1:5">
      <c r="A17" s="11" t="s">
        <v>35</v>
      </c>
      <c r="B17" s="12" t="s">
        <v>7</v>
      </c>
      <c r="C17" s="12" t="s">
        <v>36</v>
      </c>
      <c r="D17" s="13">
        <v>67.364</v>
      </c>
      <c r="E17" s="14"/>
    </row>
    <row r="18" s="1" customFormat="1" customHeight="1" spans="1:5">
      <c r="A18" s="11" t="s">
        <v>37</v>
      </c>
      <c r="B18" s="12" t="s">
        <v>7</v>
      </c>
      <c r="C18" s="12" t="s">
        <v>38</v>
      </c>
      <c r="D18" s="13">
        <v>67.336</v>
      </c>
      <c r="E18" s="14"/>
    </row>
    <row r="19" s="1" customFormat="1" customHeight="1" spans="1:5">
      <c r="A19" s="11" t="s">
        <v>39</v>
      </c>
      <c r="B19" s="12" t="s">
        <v>7</v>
      </c>
      <c r="C19" s="12" t="s">
        <v>40</v>
      </c>
      <c r="D19" s="13">
        <v>67.336</v>
      </c>
      <c r="E19" s="14"/>
    </row>
    <row r="20" s="1" customFormat="1" customHeight="1" spans="1:5">
      <c r="A20" s="11" t="s">
        <v>41</v>
      </c>
      <c r="B20" s="12" t="s">
        <v>7</v>
      </c>
      <c r="C20" s="12" t="s">
        <v>42</v>
      </c>
      <c r="D20" s="13">
        <v>67.3</v>
      </c>
      <c r="E20" s="14"/>
    </row>
    <row r="21" s="1" customFormat="1" customHeight="1" spans="1:5">
      <c r="A21" s="11" t="s">
        <v>43</v>
      </c>
      <c r="B21" s="12" t="s">
        <v>7</v>
      </c>
      <c r="C21" s="12" t="s">
        <v>44</v>
      </c>
      <c r="D21" s="13">
        <v>66.4</v>
      </c>
      <c r="E21" s="14"/>
    </row>
    <row r="22" s="1" customFormat="1" customHeight="1" spans="1:5">
      <c r="A22" s="11" t="s">
        <v>45</v>
      </c>
      <c r="B22" s="12" t="s">
        <v>7</v>
      </c>
      <c r="C22" s="12" t="s">
        <v>46</v>
      </c>
      <c r="D22" s="13">
        <v>66.3</v>
      </c>
      <c r="E22" s="14"/>
    </row>
    <row r="23" s="1" customFormat="1" customHeight="1" spans="1:5">
      <c r="A23" s="11" t="s">
        <v>47</v>
      </c>
      <c r="B23" s="12" t="s">
        <v>7</v>
      </c>
      <c r="C23" s="12" t="s">
        <v>48</v>
      </c>
      <c r="D23" s="13">
        <v>66.232</v>
      </c>
      <c r="E23" s="14"/>
    </row>
    <row r="24" s="1" customFormat="1" customHeight="1" spans="1:5">
      <c r="A24" s="11" t="s">
        <v>49</v>
      </c>
      <c r="B24" s="12" t="s">
        <v>7</v>
      </c>
      <c r="C24" s="12" t="s">
        <v>50</v>
      </c>
      <c r="D24" s="13">
        <v>66.1</v>
      </c>
      <c r="E24" s="14"/>
    </row>
    <row r="25" s="1" customFormat="1" customHeight="1" spans="1:5">
      <c r="A25" s="11" t="s">
        <v>51</v>
      </c>
      <c r="B25" s="12" t="s">
        <v>7</v>
      </c>
      <c r="C25" s="12" t="s">
        <v>52</v>
      </c>
      <c r="D25" s="13">
        <v>66.032</v>
      </c>
      <c r="E25" s="14"/>
    </row>
    <row r="26" s="1" customFormat="1" customHeight="1" spans="1:5">
      <c r="A26" s="11" t="s">
        <v>53</v>
      </c>
      <c r="B26" s="12" t="s">
        <v>7</v>
      </c>
      <c r="C26" s="12" t="s">
        <v>54</v>
      </c>
      <c r="D26" s="13">
        <v>65.868</v>
      </c>
      <c r="E26" s="14"/>
    </row>
    <row r="27" s="1" customFormat="1" customHeight="1" spans="1:5">
      <c r="A27" s="11" t="s">
        <v>55</v>
      </c>
      <c r="B27" s="12" t="s">
        <v>7</v>
      </c>
      <c r="C27" s="12" t="s">
        <v>56</v>
      </c>
      <c r="D27" s="13">
        <v>65.8</v>
      </c>
      <c r="E27" s="14"/>
    </row>
    <row r="28" s="1" customFormat="1" customHeight="1" spans="1:5">
      <c r="A28" s="11" t="s">
        <v>57</v>
      </c>
      <c r="B28" s="12" t="s">
        <v>7</v>
      </c>
      <c r="C28" s="12" t="s">
        <v>58</v>
      </c>
      <c r="D28" s="13">
        <v>65.7</v>
      </c>
      <c r="E28" s="14"/>
    </row>
    <row r="29" s="1" customFormat="1" customHeight="1" spans="1:5">
      <c r="A29" s="11" t="s">
        <v>59</v>
      </c>
      <c r="B29" s="12" t="s">
        <v>7</v>
      </c>
      <c r="C29" s="12" t="s">
        <v>60</v>
      </c>
      <c r="D29" s="13">
        <v>65.6</v>
      </c>
      <c r="E29" s="14"/>
    </row>
    <row r="30" s="1" customFormat="1" customHeight="1" spans="1:5">
      <c r="A30" s="11" t="s">
        <v>61</v>
      </c>
      <c r="B30" s="12" t="s">
        <v>7</v>
      </c>
      <c r="C30" s="12" t="s">
        <v>62</v>
      </c>
      <c r="D30" s="13">
        <v>65.568</v>
      </c>
      <c r="E30" s="14"/>
    </row>
    <row r="31" s="1" customFormat="1" customHeight="1" spans="1:5">
      <c r="A31" s="11" t="s">
        <v>63</v>
      </c>
      <c r="B31" s="12" t="s">
        <v>7</v>
      </c>
      <c r="C31" s="12" t="s">
        <v>64</v>
      </c>
      <c r="D31" s="13">
        <v>65.468</v>
      </c>
      <c r="E31" s="14"/>
    </row>
    <row r="32" s="1" customFormat="1" customHeight="1" spans="1:5">
      <c r="A32" s="11" t="s">
        <v>65</v>
      </c>
      <c r="B32" s="12" t="s">
        <v>7</v>
      </c>
      <c r="C32" s="12" t="s">
        <v>66</v>
      </c>
      <c r="D32" s="13">
        <v>65.3</v>
      </c>
      <c r="E32" s="14"/>
    </row>
    <row r="33" s="1" customFormat="1" customHeight="1" spans="1:5">
      <c r="A33" s="11" t="s">
        <v>67</v>
      </c>
      <c r="B33" s="12" t="s">
        <v>7</v>
      </c>
      <c r="C33" s="12" t="s">
        <v>68</v>
      </c>
      <c r="D33" s="13">
        <v>64.4</v>
      </c>
      <c r="E33" s="14"/>
    </row>
    <row r="34" s="1" customFormat="1" customHeight="1" spans="1:5">
      <c r="A34" s="11" t="s">
        <v>69</v>
      </c>
      <c r="B34" s="12" t="s">
        <v>7</v>
      </c>
      <c r="C34" s="12" t="s">
        <v>70</v>
      </c>
      <c r="D34" s="13">
        <v>64.232</v>
      </c>
      <c r="E34" s="14"/>
    </row>
    <row r="35" s="1" customFormat="1" customHeight="1" spans="1:5">
      <c r="A35" s="11" t="s">
        <v>71</v>
      </c>
      <c r="B35" s="12" t="s">
        <v>7</v>
      </c>
      <c r="C35" s="12" t="s">
        <v>72</v>
      </c>
      <c r="D35" s="13">
        <v>64.032</v>
      </c>
      <c r="E35" s="14"/>
    </row>
    <row r="36" s="1" customFormat="1" customHeight="1" spans="1:5">
      <c r="A36" s="11" t="s">
        <v>73</v>
      </c>
      <c r="B36" s="12" t="s">
        <v>7</v>
      </c>
      <c r="C36" s="12" t="s">
        <v>74</v>
      </c>
      <c r="D36" s="13">
        <v>64</v>
      </c>
      <c r="E36" s="14"/>
    </row>
    <row r="37" s="1" customFormat="1" customHeight="1" spans="1:5">
      <c r="A37" s="11" t="s">
        <v>75</v>
      </c>
      <c r="B37" s="12" t="s">
        <v>7</v>
      </c>
      <c r="C37" s="12" t="s">
        <v>76</v>
      </c>
      <c r="D37" s="13">
        <v>63.932</v>
      </c>
      <c r="E37" s="14"/>
    </row>
    <row r="38" s="1" customFormat="1" customHeight="1" spans="1:5">
      <c r="A38" s="11" t="s">
        <v>77</v>
      </c>
      <c r="B38" s="12" t="s">
        <v>7</v>
      </c>
      <c r="C38" s="12" t="s">
        <v>78</v>
      </c>
      <c r="D38" s="13">
        <v>63.036</v>
      </c>
      <c r="E38" s="14"/>
    </row>
    <row r="39" s="1" customFormat="1" customHeight="1" spans="1:5">
      <c r="A39" s="11" t="s">
        <v>79</v>
      </c>
      <c r="B39" s="12" t="s">
        <v>7</v>
      </c>
      <c r="C39" s="12" t="s">
        <v>80</v>
      </c>
      <c r="D39" s="13">
        <v>62.632</v>
      </c>
      <c r="E39" s="14"/>
    </row>
    <row r="40" s="1" customFormat="1" customHeight="1" spans="1:5">
      <c r="A40" s="11" t="s">
        <v>81</v>
      </c>
      <c r="B40" s="12" t="s">
        <v>7</v>
      </c>
      <c r="C40" s="12" t="s">
        <v>82</v>
      </c>
      <c r="D40" s="13">
        <v>62.132</v>
      </c>
      <c r="E40" s="14"/>
    </row>
    <row r="41" s="1" customFormat="1" customHeight="1" spans="1:5">
      <c r="A41" s="11" t="s">
        <v>83</v>
      </c>
      <c r="B41" s="12" t="s">
        <v>7</v>
      </c>
      <c r="C41" s="12" t="s">
        <v>84</v>
      </c>
      <c r="D41" s="13">
        <v>62.032</v>
      </c>
      <c r="E41" s="14"/>
    </row>
    <row r="42" s="1" customFormat="1" customHeight="1" spans="1:5">
      <c r="A42" s="11" t="s">
        <v>85</v>
      </c>
      <c r="B42" s="12" t="s">
        <v>7</v>
      </c>
      <c r="C42" s="12" t="s">
        <v>86</v>
      </c>
      <c r="D42" s="13">
        <v>62.032</v>
      </c>
      <c r="E42" s="14"/>
    </row>
    <row r="43" s="1" customFormat="1" customHeight="1" spans="1:5">
      <c r="A43" s="11" t="s">
        <v>87</v>
      </c>
      <c r="B43" s="12" t="s">
        <v>7</v>
      </c>
      <c r="C43" s="12" t="s">
        <v>88</v>
      </c>
      <c r="D43" s="13">
        <v>61.836</v>
      </c>
      <c r="E43" s="14"/>
    </row>
    <row r="44" s="1" customFormat="1" customHeight="1" spans="1:5">
      <c r="A44" s="11" t="s">
        <v>89</v>
      </c>
      <c r="B44" s="12" t="s">
        <v>7</v>
      </c>
      <c r="C44" s="12" t="s">
        <v>90</v>
      </c>
      <c r="D44" s="13">
        <v>61.268</v>
      </c>
      <c r="E44" s="14"/>
    </row>
    <row r="45" s="1" customFormat="1" customHeight="1" spans="1:5">
      <c r="A45" s="11" t="s">
        <v>91</v>
      </c>
      <c r="B45" s="12" t="s">
        <v>7</v>
      </c>
      <c r="C45" s="12" t="s">
        <v>92</v>
      </c>
      <c r="D45" s="13">
        <v>61.136</v>
      </c>
      <c r="E45" s="14"/>
    </row>
    <row r="46" s="1" customFormat="1" customHeight="1" spans="1:5">
      <c r="A46" s="11" t="s">
        <v>93</v>
      </c>
      <c r="B46" s="12" t="s">
        <v>7</v>
      </c>
      <c r="C46" s="12" t="s">
        <v>94</v>
      </c>
      <c r="D46" s="13">
        <v>60.1</v>
      </c>
      <c r="E46" s="14"/>
    </row>
    <row r="47" customHeight="1" spans="1:5">
      <c r="A47" s="11" t="s">
        <v>95</v>
      </c>
      <c r="B47" s="12" t="s">
        <v>96</v>
      </c>
      <c r="C47" s="12" t="str">
        <f>"覃怡榕"</f>
        <v>覃怡榕</v>
      </c>
      <c r="D47" s="15">
        <v>84</v>
      </c>
      <c r="E47" s="14"/>
    </row>
    <row r="48" customHeight="1" spans="1:5">
      <c r="A48" s="11" t="s">
        <v>97</v>
      </c>
      <c r="B48" s="12" t="s">
        <v>96</v>
      </c>
      <c r="C48" s="12" t="str">
        <f>"陈惠宜"</f>
        <v>陈惠宜</v>
      </c>
      <c r="D48" s="15">
        <v>82.67</v>
      </c>
      <c r="E48" s="14"/>
    </row>
    <row r="49" customHeight="1" spans="1:5">
      <c r="A49" s="11" t="s">
        <v>98</v>
      </c>
      <c r="B49" s="12" t="s">
        <v>96</v>
      </c>
      <c r="C49" s="12" t="str">
        <f>"王会珍"</f>
        <v>王会珍</v>
      </c>
      <c r="D49" s="15">
        <v>81.67</v>
      </c>
      <c r="E49" s="14"/>
    </row>
    <row r="50" customHeight="1" spans="1:5">
      <c r="A50" s="11" t="s">
        <v>99</v>
      </c>
      <c r="B50" s="12" t="s">
        <v>96</v>
      </c>
      <c r="C50" s="12" t="s">
        <v>100</v>
      </c>
      <c r="D50" s="15">
        <v>81.33</v>
      </c>
      <c r="E50" s="14"/>
    </row>
    <row r="51" customHeight="1" spans="1:5">
      <c r="A51" s="11" t="s">
        <v>101</v>
      </c>
      <c r="B51" s="12" t="s">
        <v>96</v>
      </c>
      <c r="C51" s="12" t="str">
        <f>"林娟"</f>
        <v>林娟</v>
      </c>
      <c r="D51" s="15">
        <v>80.33</v>
      </c>
      <c r="E51" s="14"/>
    </row>
    <row r="52" customHeight="1" spans="1:5">
      <c r="A52" s="11" t="s">
        <v>102</v>
      </c>
      <c r="B52" s="12" t="s">
        <v>96</v>
      </c>
      <c r="C52" s="12" t="str">
        <f>"韦蓉星"</f>
        <v>韦蓉星</v>
      </c>
      <c r="D52" s="15">
        <v>80</v>
      </c>
      <c r="E52" s="14"/>
    </row>
    <row r="53" customHeight="1" spans="1:5">
      <c r="A53" s="11" t="s">
        <v>103</v>
      </c>
      <c r="B53" s="12" t="s">
        <v>96</v>
      </c>
      <c r="C53" s="12" t="str">
        <f>"林利"</f>
        <v>林利</v>
      </c>
      <c r="D53" s="15">
        <v>79.67</v>
      </c>
      <c r="E53" s="14"/>
    </row>
    <row r="54" customHeight="1" spans="1:5">
      <c r="A54" s="11" t="s">
        <v>104</v>
      </c>
      <c r="B54" s="12" t="s">
        <v>96</v>
      </c>
      <c r="C54" s="12" t="str">
        <f>"许声桂"</f>
        <v>许声桂</v>
      </c>
      <c r="D54" s="15">
        <v>79.67</v>
      </c>
      <c r="E54" s="14"/>
    </row>
    <row r="55" customHeight="1" spans="1:5">
      <c r="A55" s="11" t="s">
        <v>105</v>
      </c>
      <c r="B55" s="12" t="s">
        <v>96</v>
      </c>
      <c r="C55" s="12" t="str">
        <f>"范绍霞"</f>
        <v>范绍霞</v>
      </c>
      <c r="D55" s="15">
        <v>79</v>
      </c>
      <c r="E55" s="14"/>
    </row>
    <row r="56" customHeight="1" spans="1:5">
      <c r="A56" s="11" t="s">
        <v>106</v>
      </c>
      <c r="B56" s="12" t="s">
        <v>96</v>
      </c>
      <c r="C56" s="12" t="str">
        <f>"罗盛娣"</f>
        <v>罗盛娣</v>
      </c>
      <c r="D56" s="15">
        <v>78.67</v>
      </c>
      <c r="E56" s="14"/>
    </row>
    <row r="57" customHeight="1" spans="1:5">
      <c r="A57" s="11" t="s">
        <v>107</v>
      </c>
      <c r="B57" s="12" t="s">
        <v>96</v>
      </c>
      <c r="C57" s="12" t="str">
        <f>"李婷艳"</f>
        <v>李婷艳</v>
      </c>
      <c r="D57" s="15">
        <v>77</v>
      </c>
      <c r="E57" s="14"/>
    </row>
    <row r="58" customHeight="1" spans="1:5">
      <c r="A58" s="11" t="s">
        <v>108</v>
      </c>
      <c r="B58" s="12" t="s">
        <v>96</v>
      </c>
      <c r="C58" s="12" t="str">
        <f>"王传瑜"</f>
        <v>王传瑜</v>
      </c>
      <c r="D58" s="15">
        <v>76</v>
      </c>
      <c r="E58" s="14"/>
    </row>
    <row r="59" customHeight="1" spans="1:5">
      <c r="A59" s="11" t="s">
        <v>109</v>
      </c>
      <c r="B59" s="12" t="s">
        <v>96</v>
      </c>
      <c r="C59" s="12" t="str">
        <f>"肖瑶"</f>
        <v>肖瑶</v>
      </c>
      <c r="D59" s="15">
        <v>76</v>
      </c>
      <c r="E59" s="14"/>
    </row>
    <row r="60" customHeight="1" spans="1:5">
      <c r="A60" s="11" t="s">
        <v>110</v>
      </c>
      <c r="B60" s="12" t="s">
        <v>96</v>
      </c>
      <c r="C60" s="12" t="str">
        <f>"陈儒亲"</f>
        <v>陈儒亲</v>
      </c>
      <c r="D60" s="15">
        <v>76</v>
      </c>
      <c r="E60" s="14"/>
    </row>
    <row r="61" customHeight="1" spans="1:5">
      <c r="A61" s="11" t="s">
        <v>111</v>
      </c>
      <c r="B61" s="12" t="s">
        <v>96</v>
      </c>
      <c r="C61" s="12" t="str">
        <f>"符娇"</f>
        <v>符娇</v>
      </c>
      <c r="D61" s="15">
        <v>75.67</v>
      </c>
      <c r="E61" s="14"/>
    </row>
    <row r="62" customHeight="1" spans="1:5">
      <c r="A62" s="11" t="s">
        <v>112</v>
      </c>
      <c r="B62" s="12" t="s">
        <v>96</v>
      </c>
      <c r="C62" s="12" t="str">
        <f>"陈晶晶"</f>
        <v>陈晶晶</v>
      </c>
      <c r="D62" s="15">
        <v>75.67</v>
      </c>
      <c r="E62" s="14"/>
    </row>
    <row r="63" customHeight="1" spans="1:5">
      <c r="A63" s="11" t="s">
        <v>113</v>
      </c>
      <c r="B63" s="12" t="s">
        <v>96</v>
      </c>
      <c r="C63" s="12" t="str">
        <f>"颜石燕"</f>
        <v>颜石燕</v>
      </c>
      <c r="D63" s="15">
        <v>75.67</v>
      </c>
      <c r="E63" s="14"/>
    </row>
    <row r="64" customHeight="1" spans="1:5">
      <c r="A64" s="11" t="s">
        <v>114</v>
      </c>
      <c r="B64" s="12" t="s">
        <v>96</v>
      </c>
      <c r="C64" s="12" t="str">
        <f>"谢关桃"</f>
        <v>谢关桃</v>
      </c>
      <c r="D64" s="15">
        <v>74.67</v>
      </c>
      <c r="E64" s="14"/>
    </row>
    <row r="65" customHeight="1" spans="1:5">
      <c r="A65" s="11" t="s">
        <v>115</v>
      </c>
      <c r="B65" s="12" t="s">
        <v>96</v>
      </c>
      <c r="C65" s="12" t="s">
        <v>116</v>
      </c>
      <c r="D65" s="15">
        <v>74.67</v>
      </c>
      <c r="E65" s="14"/>
    </row>
    <row r="66" customHeight="1" spans="1:5">
      <c r="A66" s="11" t="s">
        <v>117</v>
      </c>
      <c r="B66" s="12" t="s">
        <v>96</v>
      </c>
      <c r="C66" s="12" t="s">
        <v>118</v>
      </c>
      <c r="D66" s="15">
        <v>74.33</v>
      </c>
      <c r="E66" s="14"/>
    </row>
    <row r="67" customHeight="1" spans="1:5">
      <c r="A67" s="11" t="s">
        <v>119</v>
      </c>
      <c r="B67" s="12" t="s">
        <v>96</v>
      </c>
      <c r="C67" s="12" t="str">
        <f>"王小燕"</f>
        <v>王小燕</v>
      </c>
      <c r="D67" s="15">
        <v>73.67</v>
      </c>
      <c r="E67" s="14"/>
    </row>
    <row r="68" customHeight="1" spans="1:5">
      <c r="A68" s="11" t="s">
        <v>120</v>
      </c>
      <c r="B68" s="12" t="s">
        <v>96</v>
      </c>
      <c r="C68" s="12" t="str">
        <f>"姜红"</f>
        <v>姜红</v>
      </c>
      <c r="D68" s="15">
        <v>73.67</v>
      </c>
      <c r="E68" s="14"/>
    </row>
    <row r="69" customHeight="1" spans="1:5">
      <c r="A69" s="11" t="s">
        <v>121</v>
      </c>
      <c r="B69" s="12" t="s">
        <v>96</v>
      </c>
      <c r="C69" s="12" t="str">
        <f>"麦安佳"</f>
        <v>麦安佳</v>
      </c>
      <c r="D69" s="15">
        <v>72.67</v>
      </c>
      <c r="E69" s="14"/>
    </row>
    <row r="70" customHeight="1" spans="1:5">
      <c r="A70" s="11" t="s">
        <v>122</v>
      </c>
      <c r="B70" s="12" t="s">
        <v>96</v>
      </c>
      <c r="C70" s="12" t="str">
        <f>"吕桂林"</f>
        <v>吕桂林</v>
      </c>
      <c r="D70" s="15">
        <v>72</v>
      </c>
      <c r="E70" s="14"/>
    </row>
    <row r="71" customHeight="1" spans="1:5">
      <c r="A71" s="11" t="s">
        <v>123</v>
      </c>
      <c r="B71" s="12" t="s">
        <v>96</v>
      </c>
      <c r="C71" s="12" t="str">
        <f>"谢海敏"</f>
        <v>谢海敏</v>
      </c>
      <c r="D71" s="15">
        <v>72</v>
      </c>
      <c r="E71" s="14"/>
    </row>
    <row r="72" customHeight="1" spans="1:5">
      <c r="A72" s="11" t="s">
        <v>124</v>
      </c>
      <c r="B72" s="12" t="s">
        <v>96</v>
      </c>
      <c r="C72" s="12" t="str">
        <f>"苏甜"</f>
        <v>苏甜</v>
      </c>
      <c r="D72" s="15">
        <v>71.67</v>
      </c>
      <c r="E72" s="14"/>
    </row>
    <row r="73" customHeight="1" spans="1:5">
      <c r="A73" s="11" t="s">
        <v>125</v>
      </c>
      <c r="B73" s="12" t="s">
        <v>96</v>
      </c>
      <c r="C73" s="12" t="str">
        <f>"袁启萍"</f>
        <v>袁启萍</v>
      </c>
      <c r="D73" s="15">
        <v>71.67</v>
      </c>
      <c r="E73" s="14"/>
    </row>
    <row r="74" customHeight="1" spans="1:5">
      <c r="A74" s="11" t="s">
        <v>126</v>
      </c>
      <c r="B74" s="12" t="s">
        <v>96</v>
      </c>
      <c r="C74" s="12" t="s">
        <v>127</v>
      </c>
      <c r="D74" s="15">
        <v>71.33</v>
      </c>
      <c r="E74" s="14"/>
    </row>
    <row r="75" customHeight="1" spans="1:5">
      <c r="A75" s="11" t="s">
        <v>128</v>
      </c>
      <c r="B75" s="12" t="s">
        <v>96</v>
      </c>
      <c r="C75" s="12" t="str">
        <f>"蒋丽蓉"</f>
        <v>蒋丽蓉</v>
      </c>
      <c r="D75" s="15">
        <v>71.33</v>
      </c>
      <c r="E75" s="14"/>
    </row>
    <row r="76" customHeight="1" spans="1:5">
      <c r="A76" s="11" t="s">
        <v>129</v>
      </c>
      <c r="B76" s="12" t="s">
        <v>96</v>
      </c>
      <c r="C76" s="12" t="str">
        <f>"陈运婉"</f>
        <v>陈运婉</v>
      </c>
      <c r="D76" s="15">
        <v>71.33</v>
      </c>
      <c r="E76" s="14"/>
    </row>
    <row r="77" customHeight="1" spans="1:5">
      <c r="A77" s="11" t="s">
        <v>130</v>
      </c>
      <c r="B77" s="12" t="s">
        <v>96</v>
      </c>
      <c r="C77" s="12" t="str">
        <f>"张月宜"</f>
        <v>张月宜</v>
      </c>
      <c r="D77" s="15">
        <v>71</v>
      </c>
      <c r="E77" s="14"/>
    </row>
    <row r="78" customHeight="1" spans="1:5">
      <c r="A78" s="11" t="s">
        <v>131</v>
      </c>
      <c r="B78" s="12" t="s">
        <v>96</v>
      </c>
      <c r="C78" s="12" t="str">
        <f>"陈贤丹"</f>
        <v>陈贤丹</v>
      </c>
      <c r="D78" s="15">
        <v>70.67</v>
      </c>
      <c r="E78" s="14"/>
    </row>
    <row r="79" customHeight="1" spans="1:5">
      <c r="A79" s="11" t="s">
        <v>132</v>
      </c>
      <c r="B79" s="12" t="s">
        <v>96</v>
      </c>
      <c r="C79" s="12" t="str">
        <f>"林文晶"</f>
        <v>林文晶</v>
      </c>
      <c r="D79" s="15">
        <v>70.67</v>
      </c>
      <c r="E79" s="14"/>
    </row>
    <row r="80" customHeight="1" spans="1:5">
      <c r="A80" s="11" t="s">
        <v>133</v>
      </c>
      <c r="B80" s="12" t="s">
        <v>96</v>
      </c>
      <c r="C80" s="12" t="s">
        <v>134</v>
      </c>
      <c r="D80" s="15">
        <v>70.67</v>
      </c>
      <c r="E80" s="14"/>
    </row>
    <row r="81" customHeight="1" spans="1:5">
      <c r="A81" s="11" t="s">
        <v>135</v>
      </c>
      <c r="B81" s="12" t="s">
        <v>96</v>
      </c>
      <c r="C81" s="12" t="str">
        <f>"苏彩薇"</f>
        <v>苏彩薇</v>
      </c>
      <c r="D81" s="15">
        <v>69.67</v>
      </c>
      <c r="E81" s="14"/>
    </row>
    <row r="82" customHeight="1" spans="1:5">
      <c r="A82" s="11" t="s">
        <v>136</v>
      </c>
      <c r="B82" s="12" t="s">
        <v>96</v>
      </c>
      <c r="C82" s="12" t="str">
        <f>"郑优婷"</f>
        <v>郑优婷</v>
      </c>
      <c r="D82" s="15">
        <v>69.67</v>
      </c>
      <c r="E82" s="14"/>
    </row>
    <row r="83" customHeight="1" spans="1:5">
      <c r="A83" s="11" t="s">
        <v>137</v>
      </c>
      <c r="B83" s="12" t="s">
        <v>96</v>
      </c>
      <c r="C83" s="12" t="str">
        <f>"朱平香"</f>
        <v>朱平香</v>
      </c>
      <c r="D83" s="15">
        <v>69.67</v>
      </c>
      <c r="E83" s="14"/>
    </row>
    <row r="84" customHeight="1" spans="1:5">
      <c r="A84" s="11" t="s">
        <v>138</v>
      </c>
      <c r="B84" s="12" t="s">
        <v>96</v>
      </c>
      <c r="C84" s="12" t="str">
        <f>"张春科"</f>
        <v>张春科</v>
      </c>
      <c r="D84" s="15">
        <v>69.33</v>
      </c>
      <c r="E84" s="14"/>
    </row>
    <row r="85" customHeight="1" spans="1:5">
      <c r="A85" s="11" t="s">
        <v>139</v>
      </c>
      <c r="B85" s="12" t="s">
        <v>96</v>
      </c>
      <c r="C85" s="12" t="str">
        <f>"文爱娟"</f>
        <v>文爱娟</v>
      </c>
      <c r="D85" s="15">
        <v>69.33</v>
      </c>
      <c r="E85" s="14"/>
    </row>
    <row r="86" customHeight="1" spans="1:5">
      <c r="A86" s="11" t="s">
        <v>140</v>
      </c>
      <c r="B86" s="12" t="s">
        <v>96</v>
      </c>
      <c r="C86" s="12" t="str">
        <f>"赵嬉"</f>
        <v>赵嬉</v>
      </c>
      <c r="D86" s="15">
        <v>68.33</v>
      </c>
      <c r="E86" s="14"/>
    </row>
    <row r="87" customHeight="1" spans="1:5">
      <c r="A87" s="11" t="s">
        <v>141</v>
      </c>
      <c r="B87" s="12" t="s">
        <v>96</v>
      </c>
      <c r="C87" s="12" t="s">
        <v>142</v>
      </c>
      <c r="D87" s="15">
        <v>68</v>
      </c>
      <c r="E87" s="14"/>
    </row>
    <row r="88" customHeight="1" spans="1:5">
      <c r="A88" s="11" t="s">
        <v>143</v>
      </c>
      <c r="B88" s="12" t="s">
        <v>96</v>
      </c>
      <c r="C88" s="12" t="str">
        <f>"卢津子"</f>
        <v>卢津子</v>
      </c>
      <c r="D88" s="15">
        <v>68</v>
      </c>
      <c r="E88" s="14"/>
    </row>
    <row r="89" customHeight="1" spans="1:5">
      <c r="A89" s="11" t="s">
        <v>144</v>
      </c>
      <c r="B89" s="12" t="s">
        <v>96</v>
      </c>
      <c r="C89" s="12" t="str">
        <f>"黄垂微"</f>
        <v>黄垂微</v>
      </c>
      <c r="D89" s="15">
        <v>67.67</v>
      </c>
      <c r="E89" s="14"/>
    </row>
    <row r="90" customHeight="1" spans="1:5">
      <c r="A90" s="11" t="s">
        <v>145</v>
      </c>
      <c r="B90" s="12" t="s">
        <v>96</v>
      </c>
      <c r="C90" s="12" t="str">
        <f>"陈学佳"</f>
        <v>陈学佳</v>
      </c>
      <c r="D90" s="15">
        <v>67.67</v>
      </c>
      <c r="E90" s="14"/>
    </row>
    <row r="91" customHeight="1" spans="1:5">
      <c r="A91" s="11" t="s">
        <v>146</v>
      </c>
      <c r="B91" s="12" t="s">
        <v>96</v>
      </c>
      <c r="C91" s="12" t="str">
        <f>"林姜贝"</f>
        <v>林姜贝</v>
      </c>
      <c r="D91" s="15">
        <v>67.67</v>
      </c>
      <c r="E91" s="14"/>
    </row>
    <row r="92" customHeight="1" spans="1:5">
      <c r="A92" s="11" t="s">
        <v>147</v>
      </c>
      <c r="B92" s="12" t="s">
        <v>96</v>
      </c>
      <c r="C92" s="12" t="str">
        <f>"苏小妹"</f>
        <v>苏小妹</v>
      </c>
      <c r="D92" s="15">
        <v>67.67</v>
      </c>
      <c r="E92" s="14"/>
    </row>
    <row r="93" customHeight="1" spans="1:5">
      <c r="A93" s="11" t="s">
        <v>148</v>
      </c>
      <c r="B93" s="12" t="s">
        <v>96</v>
      </c>
      <c r="C93" s="12" t="s">
        <v>149</v>
      </c>
      <c r="D93" s="15">
        <v>67.33</v>
      </c>
      <c r="E93" s="14"/>
    </row>
    <row r="94" customHeight="1" spans="1:5">
      <c r="A94" s="11" t="s">
        <v>150</v>
      </c>
      <c r="B94" s="12" t="s">
        <v>96</v>
      </c>
      <c r="C94" s="12" t="str">
        <f>"刘凤"</f>
        <v>刘凤</v>
      </c>
      <c r="D94" s="15">
        <v>67</v>
      </c>
      <c r="E94" s="14"/>
    </row>
    <row r="95" customHeight="1" spans="1:5">
      <c r="A95" s="11" t="s">
        <v>151</v>
      </c>
      <c r="B95" s="12" t="s">
        <v>96</v>
      </c>
      <c r="C95" s="12" t="str">
        <f>"郑辉婷"</f>
        <v>郑辉婷</v>
      </c>
      <c r="D95" s="15">
        <v>67</v>
      </c>
      <c r="E95" s="14"/>
    </row>
    <row r="96" customHeight="1" spans="1:5">
      <c r="A96" s="11" t="s">
        <v>152</v>
      </c>
      <c r="B96" s="12" t="s">
        <v>96</v>
      </c>
      <c r="C96" s="12" t="str">
        <f>"罗颖"</f>
        <v>罗颖</v>
      </c>
      <c r="D96" s="15">
        <v>66.67</v>
      </c>
      <c r="E96" s="14"/>
    </row>
    <row r="97" customHeight="1" spans="1:5">
      <c r="A97" s="11" t="s">
        <v>153</v>
      </c>
      <c r="B97" s="12" t="s">
        <v>96</v>
      </c>
      <c r="C97" s="12" t="str">
        <f>"刘少妹"</f>
        <v>刘少妹</v>
      </c>
      <c r="D97" s="15">
        <v>66.67</v>
      </c>
      <c r="E97" s="14"/>
    </row>
    <row r="98" customHeight="1" spans="1:5">
      <c r="A98" s="11" t="s">
        <v>154</v>
      </c>
      <c r="B98" s="12" t="s">
        <v>96</v>
      </c>
      <c r="C98" s="12" t="str">
        <f>"陈丽萍"</f>
        <v>陈丽萍</v>
      </c>
      <c r="D98" s="15">
        <v>66.67</v>
      </c>
      <c r="E98" s="14"/>
    </row>
    <row r="99" customHeight="1" spans="1:5">
      <c r="A99" s="11" t="s">
        <v>155</v>
      </c>
      <c r="B99" s="12" t="s">
        <v>96</v>
      </c>
      <c r="C99" s="12" t="str">
        <f>"林二娃"</f>
        <v>林二娃</v>
      </c>
      <c r="D99" s="15">
        <v>66</v>
      </c>
      <c r="E99" s="14"/>
    </row>
    <row r="100" customHeight="1" spans="1:5">
      <c r="A100" s="11" t="s">
        <v>156</v>
      </c>
      <c r="B100" s="12" t="s">
        <v>96</v>
      </c>
      <c r="C100" s="12" t="str">
        <f>"许宝珍"</f>
        <v>许宝珍</v>
      </c>
      <c r="D100" s="15">
        <v>65.67</v>
      </c>
      <c r="E100" s="14"/>
    </row>
    <row r="101" customHeight="1" spans="1:5">
      <c r="A101" s="11" t="s">
        <v>157</v>
      </c>
      <c r="B101" s="12" t="s">
        <v>96</v>
      </c>
      <c r="C101" s="12" t="s">
        <v>158</v>
      </c>
      <c r="D101" s="15">
        <v>65.67</v>
      </c>
      <c r="E101" s="14"/>
    </row>
    <row r="102" customHeight="1" spans="1:5">
      <c r="A102" s="11" t="s">
        <v>159</v>
      </c>
      <c r="B102" s="12" t="s">
        <v>96</v>
      </c>
      <c r="C102" s="12" t="str">
        <f>"陈永芳"</f>
        <v>陈永芳</v>
      </c>
      <c r="D102" s="15">
        <v>65.33</v>
      </c>
      <c r="E102" s="14"/>
    </row>
    <row r="103" customHeight="1" spans="1:5">
      <c r="A103" s="11" t="s">
        <v>160</v>
      </c>
      <c r="B103" s="12" t="s">
        <v>96</v>
      </c>
      <c r="C103" s="12" t="s">
        <v>161</v>
      </c>
      <c r="D103" s="15">
        <v>65.33</v>
      </c>
      <c r="E103" s="14"/>
    </row>
    <row r="104" customHeight="1" spans="1:5">
      <c r="A104" s="11" t="s">
        <v>162</v>
      </c>
      <c r="B104" s="12" t="s">
        <v>96</v>
      </c>
      <c r="C104" s="12" t="str">
        <f>"孙俏"</f>
        <v>孙俏</v>
      </c>
      <c r="D104" s="15">
        <v>64</v>
      </c>
      <c r="E104" s="14"/>
    </row>
    <row r="105" customHeight="1" spans="1:5">
      <c r="A105" s="11" t="s">
        <v>163</v>
      </c>
      <c r="B105" s="12" t="s">
        <v>96</v>
      </c>
      <c r="C105" s="12" t="str">
        <f>"黄垂蓝"</f>
        <v>黄垂蓝</v>
      </c>
      <c r="D105" s="15">
        <v>63</v>
      </c>
      <c r="E105" s="14"/>
    </row>
    <row r="106" customHeight="1" spans="1:5">
      <c r="A106" s="11" t="s">
        <v>164</v>
      </c>
      <c r="B106" s="12" t="s">
        <v>96</v>
      </c>
      <c r="C106" s="12" t="str">
        <f>"苏文蕾"</f>
        <v>苏文蕾</v>
      </c>
      <c r="D106" s="15">
        <v>62.33</v>
      </c>
      <c r="E106" s="14"/>
    </row>
    <row r="107" customHeight="1" spans="1:5">
      <c r="A107" s="11" t="s">
        <v>165</v>
      </c>
      <c r="B107" s="12" t="s">
        <v>96</v>
      </c>
      <c r="C107" s="12" t="s">
        <v>166</v>
      </c>
      <c r="D107" s="15">
        <v>62.33</v>
      </c>
      <c r="E107" s="14"/>
    </row>
    <row r="108" customHeight="1" spans="1:5">
      <c r="A108" s="11" t="s">
        <v>167</v>
      </c>
      <c r="B108" s="12" t="s">
        <v>96</v>
      </c>
      <c r="C108" s="12" t="s">
        <v>168</v>
      </c>
      <c r="D108" s="15">
        <v>62</v>
      </c>
      <c r="E108" s="14"/>
    </row>
    <row r="109" customHeight="1" spans="1:5">
      <c r="A109" s="11" t="s">
        <v>169</v>
      </c>
      <c r="B109" s="12" t="s">
        <v>96</v>
      </c>
      <c r="C109" s="12" t="s">
        <v>170</v>
      </c>
      <c r="D109" s="15">
        <v>61.33</v>
      </c>
      <c r="E109" s="14"/>
    </row>
    <row r="110" customHeight="1" spans="1:5">
      <c r="A110" s="11" t="s">
        <v>171</v>
      </c>
      <c r="B110" s="12" t="s">
        <v>96</v>
      </c>
      <c r="C110" s="12" t="str">
        <f>"黎英琼"</f>
        <v>黎英琼</v>
      </c>
      <c r="D110" s="15">
        <v>61</v>
      </c>
      <c r="E110" s="14"/>
    </row>
    <row r="111" customHeight="1" spans="1:5">
      <c r="A111" s="11" t="s">
        <v>172</v>
      </c>
      <c r="B111" s="12" t="s">
        <v>173</v>
      </c>
      <c r="C111" s="12" t="s">
        <v>174</v>
      </c>
      <c r="D111" s="15">
        <v>70</v>
      </c>
      <c r="E111" s="14"/>
    </row>
  </sheetData>
  <sheetProtection formatCells="0" formatColumns="0" formatRows="0" insertRows="0" insertColumns="0" insertHyperlinks="0" deleteColumns="0" deleteRows="0" sort="0" autoFilter="0" pivotTables="0"/>
  <sortState ref="A3:K59">
    <sortCondition ref="D3" descending="1"/>
  </sortState>
  <mergeCells count="1">
    <mergeCell ref="A1:E1"/>
  </mergeCells>
  <pageMargins left="0.393055555555556" right="0.393055555555556" top="0.314583333333333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进入储备库人员名单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2020-07-06T02:34:00Z</dcterms:created>
  <dcterms:modified xsi:type="dcterms:W3CDTF">2020-07-09T02:40:25Z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