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<sst xmlns="http://schemas.openxmlformats.org/spreadsheetml/2006/main" count="135" uniqueCount="81">
  <si>
    <t>附件1</t>
  </si>
  <si>
    <r>
      <rPr>
        <b/>
        <sz val="22"/>
        <rFont val="宋体"/>
        <charset val="1"/>
      </rPr>
      <t>三亚市崖州区</t>
    </r>
    <r>
      <rPr>
        <b/>
        <sz val="22"/>
        <rFont val="Arial"/>
        <charset val="1"/>
      </rPr>
      <t>2025</t>
    </r>
    <r>
      <rPr>
        <b/>
        <sz val="22"/>
        <rFont val="宋体"/>
        <charset val="1"/>
      </rPr>
      <t>年面向全国公开选聘校长
现场资格审查结果、考核成绩、综合成绩及拟入围体检人员名单</t>
    </r>
  </si>
  <si>
    <t>序号</t>
  </si>
  <si>
    <t>选聘单位</t>
  </si>
  <si>
    <t>选聘岗位</t>
  </si>
  <si>
    <t>岗位代码</t>
  </si>
  <si>
    <t>姓名</t>
  </si>
  <si>
    <t>性别</t>
  </si>
  <si>
    <t>身份证号（后六位）</t>
  </si>
  <si>
    <t>现场资格审查结果</t>
  </si>
  <si>
    <t>材料评审成绩</t>
  </si>
  <si>
    <t>材料评审综合成绩</t>
  </si>
  <si>
    <t>演讲成绩</t>
  </si>
  <si>
    <t>演讲综合成绩</t>
  </si>
  <si>
    <t>面试答辩成绩</t>
  </si>
  <si>
    <t>面试答辩综合成绩</t>
  </si>
  <si>
    <t>综合成绩</t>
  </si>
  <si>
    <t>备注</t>
  </si>
  <si>
    <t>三亚市崖州区公办中学</t>
  </si>
  <si>
    <t>正职校长</t>
  </si>
  <si>
    <t>1</t>
  </si>
  <si>
    <t>曹殿国</t>
  </si>
  <si>
    <t>男</t>
  </si>
  <si>
    <t>************212313</t>
  </si>
  <si>
    <t>合格</t>
  </si>
  <si>
    <t>65.33</t>
  </si>
  <si>
    <t>79</t>
  </si>
  <si>
    <t>77</t>
  </si>
  <si>
    <t>赵同向</t>
  </si>
  <si>
    <t>************123911</t>
  </si>
  <si>
    <t>62.33</t>
  </si>
  <si>
    <t>84</t>
  </si>
  <si>
    <t>82.33</t>
  </si>
  <si>
    <t>入围体检</t>
  </si>
  <si>
    <t>副职校长</t>
  </si>
  <si>
    <t>2</t>
  </si>
  <si>
    <t>付晓</t>
  </si>
  <si>
    <t>************174251</t>
  </si>
  <si>
    <t>67</t>
  </si>
  <si>
    <t>71.33</t>
  </si>
  <si>
    <t>陈继午</t>
  </si>
  <si>
    <t>************121219</t>
  </si>
  <si>
    <t>40.33</t>
  </si>
  <si>
    <t>80</t>
  </si>
  <si>
    <t>82</t>
  </si>
  <si>
    <t>王力俊</t>
  </si>
  <si>
    <t>女</t>
  </si>
  <si>
    <t>************287921</t>
  </si>
  <si>
    <t>66.66</t>
  </si>
  <si>
    <t>89.33</t>
  </si>
  <si>
    <t>88.67</t>
  </si>
  <si>
    <t>三亚市崖州区公办小学</t>
  </si>
  <si>
    <t>3</t>
  </si>
  <si>
    <t>苗爱军</t>
  </si>
  <si>
    <t>************170030</t>
  </si>
  <si>
    <t>缺考</t>
  </si>
  <si>
    <t>董洪</t>
  </si>
  <si>
    <t>************062019</t>
  </si>
  <si>
    <t>45.66</t>
  </si>
  <si>
    <t>53.33</t>
  </si>
  <si>
    <t>56</t>
  </si>
  <si>
    <t>未达合格分数线</t>
  </si>
  <si>
    <t>姜军</t>
  </si>
  <si>
    <t>************261018</t>
  </si>
  <si>
    <t>余振兴</t>
  </si>
  <si>
    <t>************28083X</t>
  </si>
  <si>
    <t>4</t>
  </si>
  <si>
    <t>王长江</t>
  </si>
  <si>
    <t>************316431</t>
  </si>
  <si>
    <t>49.33</t>
  </si>
  <si>
    <t>84.33</t>
  </si>
  <si>
    <t>83.33</t>
  </si>
  <si>
    <t>陈晶莹</t>
  </si>
  <si>
    <t>************12448X</t>
  </si>
  <si>
    <t>44.66</t>
  </si>
  <si>
    <t>69.33</t>
  </si>
  <si>
    <t>72.33</t>
  </si>
  <si>
    <t>王艳艳</t>
  </si>
  <si>
    <t>************095745</t>
  </si>
  <si>
    <t>48</t>
  </si>
  <si>
    <t>76.33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</si>
</sst>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"/>
    </font>
    <font>
      <sz val="11"/>
      <name val="宋体"/>
      <charset val="1"/>
    </font>
    <font>
      <b/>
      <sz val="22"/>
      <name val="宋体"/>
      <charset val="1"/>
    </font>
    <font>
      <b/>
      <sz val="22"/>
      <name val="Arial"/>
      <charset val="1"/>
    </font>
    <font>
      <sz val="14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zoomScale="55" zoomScaleNormal="55" topLeftCell="E1" workbookViewId="0">
      <selection activeCell="P1" sqref="P$1:P$1048576"/>
    </sheetView>
  </sheetViews>
  <sheetFormatPr defaultColWidth="10" defaultRowHeight="13.2"/>
  <cols>
    <col min="1" max="1" width="11.2407407407407" style="1" customWidth="1"/>
    <col min="2" max="2" width="35.8148148148148" style="1" customWidth="1"/>
    <col min="3" max="3" width="16.3333333333333" style="1" customWidth="1"/>
    <col min="4" max="4" width="11.5" style="1"/>
    <col min="5" max="5" width="16.0277777777778" style="1" customWidth="1"/>
    <col min="6" max="6" width="11.5" style="1"/>
    <col min="7" max="15" width="34.7685185185185" style="1" customWidth="1"/>
    <col min="16" max="16" width="24.2314814814815" style="1" customWidth="1"/>
    <col min="17" max="989" width="11.5" style="1"/>
    <col min="990" max="16384" width="10" style="1"/>
  </cols>
  <sheetData>
    <row r="1" s="1" customFormat="1" ht="22" customHeight="1" spans="1:1">
      <c r="A1" s="2" t="s">
        <v>0</v>
      </c>
    </row>
    <row r="2" s="1" customFormat="1" ht="69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42" customHeight="1" spans="1:1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5" t="s">
        <v>17</v>
      </c>
    </row>
    <row r="4" s="1" customFormat="1" ht="42" customHeight="1" spans="1:16">
      <c r="A4" s="5">
        <v>1</v>
      </c>
      <c r="B4" s="6" t="s">
        <v>18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25</v>
      </c>
      <c r="J4" s="7">
        <f>ROUND(I4*20%,2)</f>
        <v>13.07</v>
      </c>
      <c r="K4" s="6" t="s">
        <v>26</v>
      </c>
      <c r="L4" s="7">
        <f>ROUND(K4*30%,2)</f>
        <v>23.7</v>
      </c>
      <c r="M4" s="6" t="s">
        <v>27</v>
      </c>
      <c r="N4" s="7">
        <f>ROUND(M4*50%,2)</f>
        <v>38.5</v>
      </c>
      <c r="O4" s="7">
        <f>J4+L4+N4</f>
        <v>75.27</v>
      </c>
      <c r="P4" s="5"/>
    </row>
    <row r="5" s="1" customFormat="1" ht="42" customHeight="1" spans="1:16">
      <c r="A5" s="5">
        <v>2</v>
      </c>
      <c r="B5" s="6" t="s">
        <v>18</v>
      </c>
      <c r="C5" s="6" t="s">
        <v>19</v>
      </c>
      <c r="D5" s="6" t="s">
        <v>20</v>
      </c>
      <c r="E5" s="6" t="s">
        <v>28</v>
      </c>
      <c r="F5" s="6" t="s">
        <v>22</v>
      </c>
      <c r="G5" s="6" t="s">
        <v>29</v>
      </c>
      <c r="H5" s="6" t="s">
        <v>24</v>
      </c>
      <c r="I5" s="6" t="s">
        <v>30</v>
      </c>
      <c r="J5" s="7">
        <f t="shared" ref="J5:J15" si="0">ROUND(I5*20%,2)</f>
        <v>12.47</v>
      </c>
      <c r="K5" s="6" t="s">
        <v>31</v>
      </c>
      <c r="L5" s="7">
        <f t="shared" ref="L5:L10" si="1">ROUND(K5*30%,2)</f>
        <v>25.2</v>
      </c>
      <c r="M5" s="6" t="s">
        <v>32</v>
      </c>
      <c r="N5" s="7">
        <f t="shared" ref="N5:N10" si="2">ROUND(M5*50%,2)</f>
        <v>41.17</v>
      </c>
      <c r="O5" s="7">
        <f t="shared" ref="O5:O15" si="3">J5+L5+N5</f>
        <v>78.84</v>
      </c>
      <c r="P5" s="5" t="s">
        <v>33</v>
      </c>
    </row>
    <row r="6" s="1" customFormat="1" ht="42" customHeight="1" spans="1:16">
      <c r="A6" s="5">
        <v>3</v>
      </c>
      <c r="B6" s="6" t="s">
        <v>18</v>
      </c>
      <c r="C6" s="6" t="s">
        <v>34</v>
      </c>
      <c r="D6" s="6" t="s">
        <v>35</v>
      </c>
      <c r="E6" s="6" t="s">
        <v>36</v>
      </c>
      <c r="F6" s="6" t="s">
        <v>22</v>
      </c>
      <c r="G6" s="6" t="s">
        <v>37</v>
      </c>
      <c r="H6" s="6" t="s">
        <v>24</v>
      </c>
      <c r="I6" s="6" t="s">
        <v>38</v>
      </c>
      <c r="J6" s="7">
        <f t="shared" si="0"/>
        <v>13.4</v>
      </c>
      <c r="K6" s="6" t="s">
        <v>39</v>
      </c>
      <c r="L6" s="7">
        <f t="shared" si="1"/>
        <v>21.4</v>
      </c>
      <c r="M6" s="6" t="s">
        <v>39</v>
      </c>
      <c r="N6" s="7">
        <f t="shared" si="2"/>
        <v>35.67</v>
      </c>
      <c r="O6" s="7">
        <f t="shared" si="3"/>
        <v>70.47</v>
      </c>
      <c r="P6" s="5"/>
    </row>
    <row r="7" s="1" customFormat="1" ht="42" customHeight="1" spans="1:16">
      <c r="A7" s="5">
        <v>4</v>
      </c>
      <c r="B7" s="6" t="s">
        <v>18</v>
      </c>
      <c r="C7" s="6" t="s">
        <v>34</v>
      </c>
      <c r="D7" s="6" t="s">
        <v>35</v>
      </c>
      <c r="E7" s="6" t="s">
        <v>40</v>
      </c>
      <c r="F7" s="6" t="s">
        <v>22</v>
      </c>
      <c r="G7" s="6" t="s">
        <v>41</v>
      </c>
      <c r="H7" s="6" t="s">
        <v>24</v>
      </c>
      <c r="I7" s="6" t="s">
        <v>42</v>
      </c>
      <c r="J7" s="7">
        <f t="shared" si="0"/>
        <v>8.07</v>
      </c>
      <c r="K7" s="6" t="s">
        <v>43</v>
      </c>
      <c r="L7" s="7">
        <f t="shared" si="1"/>
        <v>24</v>
      </c>
      <c r="M7" s="6" t="s">
        <v>44</v>
      </c>
      <c r="N7" s="7">
        <f t="shared" si="2"/>
        <v>41</v>
      </c>
      <c r="O7" s="7">
        <f t="shared" si="3"/>
        <v>73.07</v>
      </c>
      <c r="P7" s="5"/>
    </row>
    <row r="8" s="1" customFormat="1" ht="42" customHeight="1" spans="1:16">
      <c r="A8" s="5">
        <v>5</v>
      </c>
      <c r="B8" s="6" t="s">
        <v>18</v>
      </c>
      <c r="C8" s="6" t="s">
        <v>34</v>
      </c>
      <c r="D8" s="6" t="s">
        <v>35</v>
      </c>
      <c r="E8" s="6" t="s">
        <v>45</v>
      </c>
      <c r="F8" s="6" t="s">
        <v>46</v>
      </c>
      <c r="G8" s="6" t="s">
        <v>47</v>
      </c>
      <c r="H8" s="6" t="s">
        <v>24</v>
      </c>
      <c r="I8" s="6" t="s">
        <v>48</v>
      </c>
      <c r="J8" s="7">
        <f t="shared" si="0"/>
        <v>13.33</v>
      </c>
      <c r="K8" s="6" t="s">
        <v>49</v>
      </c>
      <c r="L8" s="7">
        <f t="shared" si="1"/>
        <v>26.8</v>
      </c>
      <c r="M8" s="6" t="s">
        <v>50</v>
      </c>
      <c r="N8" s="7">
        <f t="shared" si="2"/>
        <v>44.34</v>
      </c>
      <c r="O8" s="7">
        <f t="shared" si="3"/>
        <v>84.47</v>
      </c>
      <c r="P8" s="5" t="s">
        <v>33</v>
      </c>
    </row>
    <row r="9" s="1" customFormat="1" ht="42" customHeight="1" spans="1:16">
      <c r="A9" s="5">
        <v>6</v>
      </c>
      <c r="B9" s="6" t="s">
        <v>51</v>
      </c>
      <c r="C9" s="6" t="s">
        <v>19</v>
      </c>
      <c r="D9" s="6" t="s">
        <v>52</v>
      </c>
      <c r="E9" s="6" t="s">
        <v>53</v>
      </c>
      <c r="F9" s="6" t="s">
        <v>22</v>
      </c>
      <c r="G9" s="6" t="s">
        <v>54</v>
      </c>
      <c r="H9" s="6"/>
      <c r="I9" s="6"/>
      <c r="J9" s="7"/>
      <c r="K9" s="6"/>
      <c r="L9" s="7"/>
      <c r="M9" s="6"/>
      <c r="N9" s="7"/>
      <c r="O9" s="7"/>
      <c r="P9" s="5" t="s">
        <v>55</v>
      </c>
    </row>
    <row r="10" s="1" customFormat="1" ht="42" customHeight="1" spans="1:16">
      <c r="A10" s="5">
        <v>7</v>
      </c>
      <c r="B10" s="6" t="s">
        <v>51</v>
      </c>
      <c r="C10" s="6" t="s">
        <v>19</v>
      </c>
      <c r="D10" s="6" t="s">
        <v>52</v>
      </c>
      <c r="E10" s="6" t="s">
        <v>56</v>
      </c>
      <c r="F10" s="6" t="s">
        <v>22</v>
      </c>
      <c r="G10" s="6" t="s">
        <v>57</v>
      </c>
      <c r="H10" s="6" t="s">
        <v>24</v>
      </c>
      <c r="I10" s="6" t="s">
        <v>58</v>
      </c>
      <c r="J10" s="7">
        <f t="shared" si="0"/>
        <v>9.13</v>
      </c>
      <c r="K10" s="6" t="s">
        <v>59</v>
      </c>
      <c r="L10" s="7">
        <f t="shared" si="1"/>
        <v>16</v>
      </c>
      <c r="M10" s="6" t="s">
        <v>60</v>
      </c>
      <c r="N10" s="7">
        <f t="shared" si="2"/>
        <v>28</v>
      </c>
      <c r="O10" s="7">
        <f t="shared" si="3"/>
        <v>53.13</v>
      </c>
      <c r="P10" s="5" t="s">
        <v>61</v>
      </c>
    </row>
    <row r="11" s="1" customFormat="1" ht="42" customHeight="1" spans="1:16">
      <c r="A11" s="5">
        <v>8</v>
      </c>
      <c r="B11" s="6" t="s">
        <v>51</v>
      </c>
      <c r="C11" s="6" t="s">
        <v>19</v>
      </c>
      <c r="D11" s="6" t="s">
        <v>52</v>
      </c>
      <c r="E11" s="6" t="s">
        <v>62</v>
      </c>
      <c r="F11" s="6" t="s">
        <v>22</v>
      </c>
      <c r="G11" s="6" t="s">
        <v>63</v>
      </c>
      <c r="H11" s="6"/>
      <c r="I11" s="6"/>
      <c r="J11" s="7"/>
      <c r="K11" s="6"/>
      <c r="L11" s="7"/>
      <c r="M11" s="6"/>
      <c r="N11" s="7"/>
      <c r="O11" s="7"/>
      <c r="P11" s="5" t="s">
        <v>55</v>
      </c>
    </row>
    <row r="12" s="1" customFormat="1" ht="42" customHeight="1" spans="1:16">
      <c r="A12" s="5">
        <v>9</v>
      </c>
      <c r="B12" s="6" t="s">
        <v>51</v>
      </c>
      <c r="C12" s="6" t="s">
        <v>19</v>
      </c>
      <c r="D12" s="6" t="s">
        <v>52</v>
      </c>
      <c r="E12" s="6" t="s">
        <v>64</v>
      </c>
      <c r="F12" s="6" t="s">
        <v>22</v>
      </c>
      <c r="G12" s="6" t="s">
        <v>65</v>
      </c>
      <c r="H12" s="6"/>
      <c r="I12" s="6"/>
      <c r="J12" s="7"/>
      <c r="K12" s="6"/>
      <c r="L12" s="7"/>
      <c r="M12" s="6"/>
      <c r="N12" s="7"/>
      <c r="O12" s="7"/>
      <c r="P12" s="5" t="s">
        <v>55</v>
      </c>
    </row>
    <row r="13" s="1" customFormat="1" ht="42" customHeight="1" spans="1:16">
      <c r="A13" s="5">
        <v>10</v>
      </c>
      <c r="B13" s="6" t="s">
        <v>51</v>
      </c>
      <c r="C13" s="6" t="s">
        <v>34</v>
      </c>
      <c r="D13" s="6" t="s">
        <v>66</v>
      </c>
      <c r="E13" s="6" t="s">
        <v>67</v>
      </c>
      <c r="F13" s="6" t="s">
        <v>22</v>
      </c>
      <c r="G13" s="6" t="s">
        <v>68</v>
      </c>
      <c r="H13" s="6" t="s">
        <v>24</v>
      </c>
      <c r="I13" s="6" t="s">
        <v>69</v>
      </c>
      <c r="J13" s="7">
        <f t="shared" si="0"/>
        <v>9.87</v>
      </c>
      <c r="K13" s="6" t="s">
        <v>70</v>
      </c>
      <c r="L13" s="7">
        <f t="shared" ref="L13:L15" si="4">ROUND(K13*30%,2)</f>
        <v>25.3</v>
      </c>
      <c r="M13" s="6" t="s">
        <v>71</v>
      </c>
      <c r="N13" s="7">
        <f>ROUND(M13*50%,2)</f>
        <v>41.67</v>
      </c>
      <c r="O13" s="7">
        <f t="shared" si="3"/>
        <v>76.84</v>
      </c>
      <c r="P13" s="5" t="s">
        <v>33</v>
      </c>
    </row>
    <row r="14" s="1" customFormat="1" ht="42" customHeight="1" spans="1:16">
      <c r="A14" s="5">
        <v>11</v>
      </c>
      <c r="B14" s="6" t="s">
        <v>51</v>
      </c>
      <c r="C14" s="6" t="s">
        <v>34</v>
      </c>
      <c r="D14" s="6" t="s">
        <v>66</v>
      </c>
      <c r="E14" s="6" t="s">
        <v>72</v>
      </c>
      <c r="F14" s="6" t="s">
        <v>46</v>
      </c>
      <c r="G14" s="6" t="s">
        <v>73</v>
      </c>
      <c r="H14" s="6" t="s">
        <v>24</v>
      </c>
      <c r="I14" s="6" t="s">
        <v>74</v>
      </c>
      <c r="J14" s="7">
        <f t="shared" si="0"/>
        <v>8.93</v>
      </c>
      <c r="K14" s="6" t="s">
        <v>75</v>
      </c>
      <c r="L14" s="7">
        <f t="shared" si="4"/>
        <v>20.8</v>
      </c>
      <c r="M14" s="6" t="s">
        <v>76</v>
      </c>
      <c r="N14" s="7">
        <f>ROUND(M14*50%,2)</f>
        <v>36.17</v>
      </c>
      <c r="O14" s="7">
        <f t="shared" si="3"/>
        <v>65.9</v>
      </c>
      <c r="P14" s="5" t="s">
        <v>33</v>
      </c>
    </row>
    <row r="15" s="1" customFormat="1" ht="42" customHeight="1" spans="1:16">
      <c r="A15" s="5">
        <v>12</v>
      </c>
      <c r="B15" s="6" t="s">
        <v>51</v>
      </c>
      <c r="C15" s="6" t="s">
        <v>34</v>
      </c>
      <c r="D15" s="6" t="s">
        <v>66</v>
      </c>
      <c r="E15" s="6" t="s">
        <v>77</v>
      </c>
      <c r="F15" s="6" t="s">
        <v>46</v>
      </c>
      <c r="G15" s="6" t="s">
        <v>78</v>
      </c>
      <c r="H15" s="6" t="s">
        <v>24</v>
      </c>
      <c r="I15" s="6" t="s">
        <v>79</v>
      </c>
      <c r="J15" s="7">
        <f t="shared" si="0"/>
        <v>9.6</v>
      </c>
      <c r="K15" s="6" t="s">
        <v>80</v>
      </c>
      <c r="L15" s="7">
        <f t="shared" si="4"/>
        <v>22.9</v>
      </c>
      <c r="M15" s="6" t="s">
        <v>26</v>
      </c>
      <c r="N15" s="7">
        <f>ROUND(M15*50%,2)</f>
        <v>39.5</v>
      </c>
      <c r="O15" s="7">
        <f t="shared" si="3"/>
        <v>72</v>
      </c>
      <c r="P15" s="5" t="s">
        <v>33</v>
      </c>
    </row>
  </sheetData>
  <mergeCells count="1">
    <mergeCell ref="A2:P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邱邱</cp:lastModifiedBy>
  <dcterms:created xsi:type="dcterms:W3CDTF">2025-05-27T03:41:00Z</dcterms:created>
  <dcterms:modified xsi:type="dcterms:W3CDTF">2025-05-29T08:49:38Z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AEC53AE3149743BA96B79269C0C9B5EC_13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