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<sst xmlns="http://schemas.openxmlformats.org/spreadsheetml/2006/main" count="56" uniqueCount="31">
  <si>
    <r>
      <rPr>
        <sz val="10"/>
        <color theme="1"/>
        <rFont val="方正书宋_GBK"/>
        <charset val="134"/>
      </rPr>
      <t>附件</t>
    </r>
    <r>
      <rPr>
        <sz val="10"/>
        <color theme="1"/>
        <rFont val="Arial"/>
        <charset val="134"/>
      </rPr>
      <t>2</t>
    </r>
    <r>
      <rPr>
        <sz val="10"/>
        <color theme="1"/>
        <rFont val="方正书宋_GBK"/>
        <charset val="134"/>
      </rPr>
      <t>：</t>
    </r>
  </si>
  <si>
    <r>
      <rPr>
        <sz val="16"/>
        <color theme="1"/>
        <rFont val="方正书宋_GBK"/>
        <charset val="134"/>
      </rPr>
      <t>三亚市崖州区</t>
    </r>
    <r>
      <rPr>
        <sz val="16"/>
        <color theme="1"/>
        <rFont val="Arial"/>
        <charset val="134"/>
      </rPr>
      <t>2026</t>
    </r>
    <r>
      <rPr>
        <sz val="16"/>
        <color theme="1"/>
        <rFont val="方正书宋_GBK"/>
        <charset val="134"/>
      </rPr>
      <t>年面向社会公开招聘事业单位工作人员（含教师）选岗人员名单</t>
    </r>
  </si>
  <si>
    <t>序号</t>
  </si>
  <si>
    <t>姓名</t>
  </si>
  <si>
    <t>报考单位</t>
  </si>
  <si>
    <t>报考岗位级代码</t>
  </si>
  <si>
    <t>准考证号</t>
  </si>
  <si>
    <t>学历</t>
  </si>
  <si>
    <t>学位</t>
  </si>
  <si>
    <t>毕业院校</t>
  </si>
  <si>
    <t>笔试成绩</t>
  </si>
  <si>
    <t>综合成绩</t>
  </si>
  <si>
    <t>综合成绩排名</t>
  </si>
  <si>
    <t>备注</t>
  </si>
  <si>
    <t>三亚市崖州区公办小学</t>
  </si>
  <si>
    <t>小学体育教师701</t>
  </si>
  <si>
    <t>260530056024</t>
  </si>
  <si>
    <t>本科</t>
  </si>
  <si>
    <t>学士</t>
  </si>
  <si>
    <t>260530056028</t>
  </si>
  <si>
    <t>秦菲菲</t>
  </si>
  <si>
    <t>260530056112</t>
  </si>
  <si>
    <t>小学道德与法治教师702</t>
  </si>
  <si>
    <t>260530057504</t>
  </si>
  <si>
    <t>260530057624</t>
  </si>
  <si>
    <t>260530057515</t>
  </si>
  <si>
    <t>研究生</t>
  </si>
  <si>
    <t>硕士</t>
  </si>
  <si>
    <t>云南师范大学</t>
  </si>
  <si>
    <t>260530057416</t>
  </si>
  <si>
    <t>260530057618</t>
  </si>
</sst>
</file>

<file path=xl/styles.xml><?xml version="1.0" encoding="utf-8"?>
<styleSheet xmlns="http://schemas.openxmlformats.org/spreadsheetml/2006/main">
  <numFmts count="38">
    <numFmt numFmtId="6" formatCode="&quot;￥&quot;#,##0;[Red]&quot;￥&quot;\-#,##0"/>
    <numFmt numFmtId="176" formatCode="\¥#,##0.00;[Red]\¥\-#,##0.00"/>
    <numFmt numFmtId="23" formatCode="\$#,##0_);\(\$#,##0\)"/>
    <numFmt numFmtId="177" formatCode="mmmm\-yy"/>
    <numFmt numFmtId="5" formatCode="&quot;￥&quot;#,##0;&quot;￥&quot;\-#,##0"/>
    <numFmt numFmtId="24" formatCode="\$#,##0_);[Red]\(\$#,##0\)"/>
    <numFmt numFmtId="7" formatCode="&quot;￥&quot;#,##0.00;&quot;￥&quot;\-#,##0.00"/>
    <numFmt numFmtId="178" formatCode="#\ ??/??"/>
    <numFmt numFmtId="25" formatCode="\$#,##0.00_);\(\$#,##0.00\)"/>
    <numFmt numFmtId="26" formatCode="\$#,##0.00_);[Red]\(\$#,##0.00\)"/>
    <numFmt numFmtId="179" formatCode="[DBNum1][$-804]yyyy&quot;年&quot;m&quot;月&quot;d&quot;日&quot;"/>
    <numFmt numFmtId="180" formatCode="[$-804]aaa"/>
    <numFmt numFmtId="181" formatCode="[DBNum1][$-804]m&quot;月&quot;d&quot;日&quot;"/>
    <numFmt numFmtId="182" formatCode="[DBNum1][$-804]yyyy&quot;年&quot;m&quot;月&quot;"/>
    <numFmt numFmtId="8" formatCode="&quot;￥&quot;#,##0.00;[Red]&quot;￥&quot;\-#,##0.00"/>
    <numFmt numFmtId="183" formatCode="mmmmm\-yy"/>
    <numFmt numFmtId="184" formatCode="[$-804]aaaa"/>
    <numFmt numFmtId="185" formatCode="mm/dd/yy"/>
    <numFmt numFmtId="186" formatCode="yy/m/d"/>
    <numFmt numFmtId="187" formatCode="#\ ?/?"/>
    <numFmt numFmtId="188" formatCode="h:mm:ss\ AM/PM"/>
    <numFmt numFmtId="189" formatCode="m/d"/>
    <numFmt numFmtId="190" formatCode="[DBNum1]h&quot;时&quot;mm&quot;分&quot;"/>
    <numFmt numFmtId="42" formatCode="_ &quot;￥&quot;* #,##0_ ;_ &quot;￥&quot;* \-#,##0_ ;_ &quot;￥&quot;* &quot;-&quot;_ ;_ @_ "/>
    <numFmt numFmtId="191" formatCode="0_ "/>
    <numFmt numFmtId="192" formatCode="\¥#,##0;\¥\-#,##0"/>
    <numFmt numFmtId="193" formatCode="[DBNum1]上午/下午h&quot;时&quot;mm&quot;分&quot;"/>
    <numFmt numFmtId="194" formatCode="yyyy/m/d\ h:mm\ AM/PM"/>
    <numFmt numFmtId="195" formatCode="h:mm\ AM/PM"/>
    <numFmt numFmtId="43" formatCode="_ * #,##0.00_ ;_ * \-#,##0.00_ ;_ * &quot;-&quot;??_ ;_ @_ "/>
    <numFmt numFmtId="196" formatCode="mmmmm"/>
    <numFmt numFmtId="197" formatCode="#\ ??"/>
    <numFmt numFmtId="198" formatCode="\¥#,##0;[Red]\¥\-#,##0"/>
    <numFmt numFmtId="199" formatCode="\¥#,##0.00;\¥\-#,##0.00"/>
    <numFmt numFmtId="200" formatCode="dd\-mmm\-yy"/>
    <numFmt numFmtId="41" formatCode="_ * #,##0_ ;_ * \-#,##0_ ;_ * &quot;-&quot;_ ;_ @_ "/>
    <numFmt numFmtId="201" formatCode="0.00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方正书宋_GBK"/>
      <charset val="134"/>
    </font>
    <font>
      <sz val="16"/>
      <color theme="1"/>
      <name val="方正书宋_GBK"/>
      <charset val="134"/>
    </font>
    <font>
      <sz val="16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国标宋体"/>
      <charset val="134"/>
    </font>
    <font>
      <b/>
      <sz val="11"/>
      <color theme="1"/>
      <name val="方正书宋_GBK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/>
    <xf numFmtId="0" fontId="1" fillId="0" borderId="0" xfId="1" applyFont="1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3" fillId="0" borderId="0" xfId="1" applyFont="1"/>
    <xf numFmtId="0" fontId="4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201" fontId="5" fillId="0" borderId="0" xfId="1" applyNumberFormat="1" applyFont="1" applyAlignment="1" applyProtection="1">
      <alignment horizontal="center" vertical="center" wrapText="1"/>
    </xf>
    <xf numFmtId="201" fontId="6" fillId="0" borderId="1" xfId="1" applyNumberFormat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201" fontId="7" fillId="0" borderId="1" xfId="0" applyNumberFormat="1" applyFont="1" applyFill="1" applyBorder="1" applyAlignment="1" applyProtection="1">
      <alignment horizontal="center" vertical="center" wrapText="1"/>
    </xf>
    <xf numFmtId="201" fontId="7" fillId="0" borderId="1" xfId="1" applyNumberFormat="1" applyFont="1" applyFill="1" applyBorder="1" applyAlignment="1" applyProtection="1">
      <alignment horizontal="center" vertical="center" wrapText="1"/>
    </xf>
    <xf numFmtId="191" fontId="7" fillId="0" borderId="1" xfId="1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Normal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5">
    <open main="84" threadCnt="1"/>
    <sheetInfos>
      <sheetInfo cellCmpFml="15" sheetStid="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11" sqref="N11"/>
    </sheetView>
  </sheetViews>
  <sheetFormatPr defaultColWidth="9.14166666666667" defaultRowHeight="12.75"/>
  <cols>
    <col min="1" max="1" width="7.28333333333333" style="1" customWidth="1"/>
    <col min="2" max="2" width="12.1416666666667" style="1" customWidth="1"/>
    <col min="3" max="3" width="23.425" style="1" customWidth="1"/>
    <col min="4" max="4" width="20.1416666666667" style="1" customWidth="1"/>
    <col min="5" max="5" width="16.425" style="1" customWidth="1"/>
    <col min="6" max="6" width="11" style="1" customWidth="1"/>
    <col min="7" max="7" width="11.1416666666667" style="1" customWidth="1"/>
    <col min="8" max="8" width="16.8583333333333" style="1" customWidth="1"/>
    <col min="9" max="9" width="12.575" style="1" customWidth="1"/>
    <col min="10" max="10" width="13.575" style="1" customWidth="1"/>
    <col min="11" max="11" width="11.2833333333333" style="1" customWidth="1"/>
    <col min="12" max="12" width="12.7166666666667" style="1" customWidth="1"/>
    <col min="13" max="16384" width="9.14166666666667" style="1"/>
  </cols>
  <sheetData>
    <row r="1" s="1" customFormat="1" spans="1:1">
      <c r="A1" s="4" t="s">
        <v>0</v>
      </c>
    </row>
    <row r="2" s="2" customFormat="1" ht="3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11"/>
      <c r="K2" s="6"/>
      <c r="L2" s="6"/>
    </row>
    <row r="3" s="3" customFormat="1" ht="41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13" t="s">
        <v>12</v>
      </c>
      <c r="L3" s="13" t="s">
        <v>13</v>
      </c>
    </row>
    <row r="4" s="2" customFormat="1" ht="30" customHeight="1" spans="1:12">
      <c r="A4" s="8">
        <v>1</v>
      </c>
      <c r="B4" s="9" t="str">
        <f>"周泓楠"</f>
        <v>周泓楠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tr">
        <f>"湖北师范大学"</f>
        <v>湖北师范大学</v>
      </c>
      <c r="I4" s="14">
        <v>80</v>
      </c>
      <c r="J4" s="15">
        <v>81.12</v>
      </c>
      <c r="K4" s="16">
        <v>1</v>
      </c>
      <c r="L4" s="8"/>
    </row>
    <row r="5" s="2" customFormat="1" ht="30" customHeight="1" spans="1:12">
      <c r="A5" s="8">
        <v>2</v>
      </c>
      <c r="B5" s="9" t="str">
        <f>"卢明杰"</f>
        <v>卢明杰</v>
      </c>
      <c r="C5" s="10" t="s">
        <v>14</v>
      </c>
      <c r="D5" s="10" t="s">
        <v>15</v>
      </c>
      <c r="E5" s="10" t="s">
        <v>19</v>
      </c>
      <c r="F5" s="10" t="s">
        <v>17</v>
      </c>
      <c r="G5" s="10" t="s">
        <v>18</v>
      </c>
      <c r="H5" s="10" t="str">
        <f>"海南师范大学"</f>
        <v>海南师范大学</v>
      </c>
      <c r="I5" s="14">
        <v>78</v>
      </c>
      <c r="J5" s="15">
        <v>81.12</v>
      </c>
      <c r="K5" s="16">
        <v>1</v>
      </c>
      <c r="L5" s="8"/>
    </row>
    <row r="6" s="2" customFormat="1" ht="30" customHeight="1" spans="1:12">
      <c r="A6" s="8">
        <v>3</v>
      </c>
      <c r="B6" s="9" t="s">
        <v>20</v>
      </c>
      <c r="C6" s="10" t="s">
        <v>14</v>
      </c>
      <c r="D6" s="10" t="s">
        <v>15</v>
      </c>
      <c r="E6" s="10" t="s">
        <v>21</v>
      </c>
      <c r="F6" s="10" t="s">
        <v>17</v>
      </c>
      <c r="G6" s="10" t="s">
        <v>18</v>
      </c>
      <c r="H6" s="10" t="str">
        <f>"琼台师范学院"</f>
        <v>琼台师范学院</v>
      </c>
      <c r="I6" s="14">
        <v>76</v>
      </c>
      <c r="J6" s="15">
        <v>77.92</v>
      </c>
      <c r="K6" s="16">
        <v>3</v>
      </c>
      <c r="L6" s="8"/>
    </row>
    <row r="7" s="2" customFormat="1" ht="30" customHeight="1" spans="1:12">
      <c r="A7" s="8">
        <v>4</v>
      </c>
      <c r="B7" s="9" t="str">
        <f>"翁玲"</f>
        <v>翁玲</v>
      </c>
      <c r="C7" s="10" t="s">
        <v>14</v>
      </c>
      <c r="D7" s="10" t="s">
        <v>22</v>
      </c>
      <c r="E7" s="10" t="s">
        <v>23</v>
      </c>
      <c r="F7" s="10" t="s">
        <v>17</v>
      </c>
      <c r="G7" s="10" t="s">
        <v>18</v>
      </c>
      <c r="H7" s="10" t="str">
        <f>"海南师范大学"</f>
        <v>海南师范大学</v>
      </c>
      <c r="I7" s="14">
        <v>72</v>
      </c>
      <c r="J7" s="15">
        <v>73.12</v>
      </c>
      <c r="K7" s="16">
        <v>1</v>
      </c>
      <c r="L7" s="8"/>
    </row>
    <row r="8" s="2" customFormat="1" ht="30" customHeight="1" spans="1:12">
      <c r="A8" s="8">
        <v>5</v>
      </c>
      <c r="B8" s="9" t="str">
        <f>"郑晓莹"</f>
        <v>郑晓莹</v>
      </c>
      <c r="C8" s="10" t="s">
        <v>14</v>
      </c>
      <c r="D8" s="10" t="s">
        <v>22</v>
      </c>
      <c r="E8" s="10" t="s">
        <v>24</v>
      </c>
      <c r="F8" s="10" t="s">
        <v>17</v>
      </c>
      <c r="G8" s="10" t="s">
        <v>18</v>
      </c>
      <c r="H8" s="10" t="str">
        <f>"湖南师范大学"</f>
        <v>湖南师范大学</v>
      </c>
      <c r="I8" s="14">
        <v>67</v>
      </c>
      <c r="J8" s="15">
        <v>73.96</v>
      </c>
      <c r="K8" s="16">
        <v>2</v>
      </c>
      <c r="L8" s="8"/>
    </row>
    <row r="9" s="2" customFormat="1" ht="30" customHeight="1" spans="1:12">
      <c r="A9" s="8">
        <v>6</v>
      </c>
      <c r="B9" s="9" t="str">
        <f>"周宝怡"</f>
        <v>周宝怡</v>
      </c>
      <c r="C9" s="10" t="s">
        <v>14</v>
      </c>
      <c r="D9" s="10" t="s">
        <v>22</v>
      </c>
      <c r="E9" s="10" t="s">
        <v>25</v>
      </c>
      <c r="F9" s="10" t="s">
        <v>26</v>
      </c>
      <c r="G9" s="10" t="s">
        <v>27</v>
      </c>
      <c r="H9" s="10" t="s">
        <v>28</v>
      </c>
      <c r="I9" s="14">
        <v>70</v>
      </c>
      <c r="J9" s="15">
        <v>71.2</v>
      </c>
      <c r="K9" s="16">
        <v>3</v>
      </c>
      <c r="L9" s="8"/>
    </row>
    <row r="10" s="2" customFormat="1" ht="30" customHeight="1" spans="1:12">
      <c r="A10" s="8">
        <v>7</v>
      </c>
      <c r="B10" s="9" t="str">
        <f>"杨梅恩"</f>
        <v>杨梅恩</v>
      </c>
      <c r="C10" s="10" t="s">
        <v>14</v>
      </c>
      <c r="D10" s="10" t="s">
        <v>22</v>
      </c>
      <c r="E10" s="10" t="s">
        <v>29</v>
      </c>
      <c r="F10" s="10" t="s">
        <v>17</v>
      </c>
      <c r="G10" s="10" t="s">
        <v>18</v>
      </c>
      <c r="H10" s="10" t="str">
        <f>"海南热带海洋学院"</f>
        <v>海南热带海洋学院</v>
      </c>
      <c r="I10" s="14">
        <v>70</v>
      </c>
      <c r="J10" s="15">
        <v>71.44</v>
      </c>
      <c r="K10" s="16">
        <v>4</v>
      </c>
      <c r="L10" s="8"/>
    </row>
    <row r="11" s="1" customFormat="1" ht="30" customHeight="1" spans="1:12">
      <c r="A11" s="8">
        <v>8</v>
      </c>
      <c r="B11" s="9" t="str">
        <f>"何心怡"</f>
        <v>何心怡</v>
      </c>
      <c r="C11" s="10" t="s">
        <v>14</v>
      </c>
      <c r="D11" s="10" t="s">
        <v>22</v>
      </c>
      <c r="E11" s="10" t="s">
        <v>30</v>
      </c>
      <c r="F11" s="10" t="s">
        <v>17</v>
      </c>
      <c r="G11" s="10" t="s">
        <v>18</v>
      </c>
      <c r="H11" s="10" t="str">
        <f>"喀什大学"</f>
        <v>喀什大学</v>
      </c>
      <c r="I11" s="14">
        <v>70</v>
      </c>
      <c r="J11" s="15">
        <v>77.2</v>
      </c>
      <c r="K11" s="16">
        <v>5</v>
      </c>
      <c r="L11" s="8"/>
    </row>
  </sheetData>
  <sheetProtection formatCells="0" insertHyperlinks="0" autoFilter="0"/>
  <mergeCells count="1">
    <mergeCell ref="A2:L2"/>
  </mergeCells>
  <conditionalFormatting sqref="B3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asdf</cp:lastModifiedBy>
  <dcterms:created xsi:type="dcterms:W3CDTF">2026-08-13T00:35:00Z</dcterms:created>
  <dcterms:modified xsi:type="dcterms:W3CDTF">2026-08-12T10:07:00Z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